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<sst xmlns="http://schemas.openxmlformats.org/spreadsheetml/2006/main" count="36" uniqueCount="30">
  <si>
    <t>1.</t>
  </si>
  <si>
    <t>Мероприятие</t>
  </si>
  <si>
    <t>2.</t>
  </si>
  <si>
    <t>Предварительный анализ сфер менеджмента Организации-Заказчика по результатам беседы с ее Руководителем и внешних источников, подготовка раздаточных материалов и структуры интервью.</t>
  </si>
  <si>
    <t>3.</t>
  </si>
  <si>
    <t>4.</t>
  </si>
  <si>
    <t>Коффициент сложности</t>
  </si>
  <si>
    <t>Базовое интервью с руководителем Организации - Заказчика</t>
  </si>
  <si>
    <t>5.</t>
  </si>
  <si>
    <t>Итоговое интервью с руководителем Организации - Заказчика</t>
  </si>
  <si>
    <t>6.</t>
  </si>
  <si>
    <t>Итоговая презентация результатов TOP-менеджменту Организации - Заказчика, выработка плана дальнейших действий</t>
  </si>
  <si>
    <t>7.</t>
  </si>
  <si>
    <t>Формирование итогового отчета и итоговой презентации</t>
  </si>
  <si>
    <t>Структура затрат при проведении диагностического тестирования Организации - Заказчика</t>
  </si>
  <si>
    <t>Себестоимость при проведении диагностики, тыс. руб.</t>
  </si>
  <si>
    <t>менее 10 подразделений</t>
  </si>
  <si>
    <t>10 и более подразделений</t>
  </si>
  <si>
    <t>№ п/п</t>
  </si>
  <si>
    <t>Стоимость диагностики предприятия - организатора 1 этапа конкурса, тыс. руб.</t>
  </si>
  <si>
    <t>Стоимость диагностики предприятия - участника конкурса "Сделано в Санкт-Петербурге", тыс. руб.</t>
  </si>
  <si>
    <t>Стоимость диагностики предприятия, не принимающего участие в конкурсе, тыс. руб.</t>
  </si>
  <si>
    <t xml:space="preserve">Интервью с должностными лицами - руководителями подразделений и служб Организации - Заказчика (указана стоимость интервью с одним должностным лицом). Цели интервью: 1) определение видения респондента о степени развития ключевых сфер менеджмента в его подразделении (структурированного интервью); 2) определение ключевых стейкхолдеров подразделения респондента. </t>
  </si>
  <si>
    <t>Обработка результатов проведенных интервью с целью определения контура, на котором находится предприятие, точек разрыва, областей ближайшего развития, а также разработки карты стекхолдеров предприятия</t>
  </si>
  <si>
    <r>
      <t xml:space="preserve">Итого, </t>
    </r>
    <r>
      <rPr>
        <sz val="10"/>
        <color indexed="18"/>
        <rFont val="Arial Cyr"/>
        <family val="2"/>
      </rPr>
      <t>наличными</t>
    </r>
  </si>
  <si>
    <r>
      <t>Итого,</t>
    </r>
    <r>
      <rPr>
        <sz val="10"/>
        <color indexed="18"/>
        <rFont val="Arial Cyr"/>
        <family val="2"/>
      </rPr>
      <t xml:space="preserve"> по безналичному расчету</t>
    </r>
  </si>
  <si>
    <r>
      <t>Аванс (30% от суммы)</t>
    </r>
    <r>
      <rPr>
        <sz val="10"/>
        <color indexed="18"/>
        <rFont val="Arial Cyr"/>
        <family val="2"/>
      </rPr>
      <t>, наличными</t>
    </r>
  </si>
  <si>
    <r>
      <t xml:space="preserve">                                     </t>
    </r>
    <r>
      <rPr>
        <sz val="10"/>
        <color indexed="18"/>
        <rFont val="Arial Cyr"/>
        <family val="2"/>
      </rPr>
      <t>по безналичному расчету</t>
    </r>
  </si>
  <si>
    <t>Количество должностных лиц предприятия</t>
  </si>
  <si>
    <t>Институт стратегического управления социальными системами    www.ismss.ru     Бойцов А.А.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</si>
</sst>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0"/>
      <color indexed="18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43" fontId="0" fillId="0" borderId="10" xfId="0" applyNumberFormat="1" applyFill="1" applyBorder="1" applyAlignment="1">
      <alignment wrapText="1"/>
    </xf>
    <xf numFmtId="43" fontId="0" fillId="0" borderId="11" xfId="0" applyNumberForma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43" fontId="0" fillId="0" borderId="12" xfId="0" applyNumberForma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43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164" fontId="0" fillId="0" borderId="12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3" fontId="0" fillId="0" borderId="0" xfId="0" applyNumberFormat="1" applyBorder="1" applyAlignment="1">
      <alignment horizontal="right" wrapText="1"/>
    </xf>
    <xf numFmtId="43" fontId="0" fillId="0" borderId="18" xfId="0" applyNumberFormat="1" applyBorder="1" applyAlignment="1">
      <alignment horizontal="right" wrapText="1"/>
    </xf>
    <xf numFmtId="43" fontId="0" fillId="0" borderId="19" xfId="0" applyNumberFormat="1" applyBorder="1" applyAlignment="1">
      <alignment horizontal="right" wrapText="1"/>
    </xf>
    <xf numFmtId="43" fontId="0" fillId="0" borderId="20" xfId="0" applyNumberFormat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43" fontId="0" fillId="0" borderId="13" xfId="0" applyNumberFormat="1" applyFill="1" applyBorder="1" applyAlignment="1">
      <alignment wrapText="1"/>
    </xf>
    <xf numFmtId="43" fontId="0" fillId="33" borderId="13" xfId="0" applyNumberFormat="1" applyFill="1" applyBorder="1" applyAlignment="1">
      <alignment wrapText="1"/>
    </xf>
    <xf numFmtId="43" fontId="0" fillId="0" borderId="14" xfId="0" applyNumberFormat="1" applyFill="1" applyBorder="1" applyAlignment="1">
      <alignment wrapText="1"/>
    </xf>
    <xf numFmtId="164" fontId="0" fillId="0" borderId="13" xfId="0" applyNumberFormat="1" applyFill="1" applyBorder="1" applyAlignment="1">
      <alignment wrapText="1"/>
    </xf>
    <xf numFmtId="43" fontId="0" fillId="0" borderId="16" xfId="0" applyNumberFormat="1" applyBorder="1" applyAlignment="1">
      <alignment horizontal="right" wrapText="1"/>
    </xf>
    <xf numFmtId="43" fontId="0" fillId="0" borderId="17" xfId="0" applyNumberFormat="1" applyBorder="1" applyAlignment="1">
      <alignment horizontal="right" wrapText="1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29" fillId="0" borderId="0" xfId="42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ms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.125" style="0" customWidth="1"/>
    <col min="2" max="2" width="46.875" style="0" customWidth="1"/>
    <col min="3" max="3" width="15.375" style="0" customWidth="1"/>
    <col min="4" max="4" width="15.00390625" style="0" customWidth="1"/>
    <col min="5" max="5" width="14.625" style="0" customWidth="1"/>
    <col min="6" max="6" width="15.25390625" style="0" customWidth="1"/>
    <col min="7" max="7" width="17.625" style="0" customWidth="1"/>
    <col min="8" max="8" width="15.125" style="0" customWidth="1"/>
    <col min="9" max="9" width="19.00390625" style="0" customWidth="1"/>
    <col min="10" max="10" width="14.25390625" style="0" customWidth="1"/>
  </cols>
  <sheetData>
    <row r="1" ht="12.75">
      <c r="A1" s="44" t="s">
        <v>29</v>
      </c>
    </row>
    <row r="2" spans="1:11" ht="22.5" customHeight="1" thickBot="1">
      <c r="A2" s="1"/>
      <c r="B2" s="4" t="s">
        <v>14</v>
      </c>
      <c r="C2" s="1"/>
      <c r="D2" s="1"/>
      <c r="E2" s="1"/>
      <c r="F2" s="1"/>
      <c r="G2" s="1"/>
      <c r="H2" s="1"/>
      <c r="I2" s="1"/>
      <c r="J2" s="1"/>
      <c r="K2" s="1"/>
    </row>
    <row r="3" spans="1:11" ht="41.25" customHeight="1" thickBot="1">
      <c r="A3" s="47" t="s">
        <v>18</v>
      </c>
      <c r="B3" s="45" t="s">
        <v>1</v>
      </c>
      <c r="C3" s="49" t="s">
        <v>15</v>
      </c>
      <c r="D3" s="50"/>
      <c r="E3" s="49" t="s">
        <v>19</v>
      </c>
      <c r="F3" s="50"/>
      <c r="G3" s="49" t="s">
        <v>20</v>
      </c>
      <c r="H3" s="50"/>
      <c r="I3" s="51" t="s">
        <v>21</v>
      </c>
      <c r="J3" s="50"/>
      <c r="K3" s="1"/>
    </row>
    <row r="4" spans="1:11" ht="26.25" thickBot="1">
      <c r="A4" s="48"/>
      <c r="B4" s="46"/>
      <c r="C4" s="30" t="s">
        <v>16</v>
      </c>
      <c r="D4" s="8" t="s">
        <v>17</v>
      </c>
      <c r="E4" s="30" t="s">
        <v>16</v>
      </c>
      <c r="F4" s="8" t="s">
        <v>17</v>
      </c>
      <c r="G4" s="30" t="s">
        <v>16</v>
      </c>
      <c r="H4" s="8" t="s">
        <v>17</v>
      </c>
      <c r="I4" s="3" t="s">
        <v>16</v>
      </c>
      <c r="J4" s="8" t="s">
        <v>17</v>
      </c>
      <c r="K4" s="1"/>
    </row>
    <row r="5" spans="1:11" ht="13.5" thickBot="1">
      <c r="A5" s="9"/>
      <c r="B5" s="15" t="s">
        <v>6</v>
      </c>
      <c r="C5" s="31">
        <v>1</v>
      </c>
      <c r="D5" s="10">
        <v>1.3</v>
      </c>
      <c r="E5" s="31">
        <v>1.6</v>
      </c>
      <c r="F5" s="10">
        <v>1.9</v>
      </c>
      <c r="G5" s="31">
        <v>2.5</v>
      </c>
      <c r="H5" s="10">
        <v>2.8</v>
      </c>
      <c r="I5" s="5">
        <v>3.5</v>
      </c>
      <c r="J5" s="10">
        <v>3.8</v>
      </c>
      <c r="K5" s="1"/>
    </row>
    <row r="6" spans="1:11" ht="26.25" thickBot="1">
      <c r="A6" s="11" t="s">
        <v>0</v>
      </c>
      <c r="B6" s="24" t="s">
        <v>7</v>
      </c>
      <c r="C6" s="32">
        <v>3.2</v>
      </c>
      <c r="D6" s="12">
        <f aca="true" t="shared" si="0" ref="D6:J6">$C6*D5</f>
        <v>4.16</v>
      </c>
      <c r="E6" s="32">
        <f t="shared" si="0"/>
        <v>5.120000000000001</v>
      </c>
      <c r="F6" s="12">
        <f t="shared" si="0"/>
        <v>6.08</v>
      </c>
      <c r="G6" s="32">
        <f t="shared" si="0"/>
        <v>8</v>
      </c>
      <c r="H6" s="12">
        <f t="shared" si="0"/>
        <v>8.959999999999999</v>
      </c>
      <c r="I6" s="6">
        <f t="shared" si="0"/>
        <v>11.200000000000001</v>
      </c>
      <c r="J6" s="12">
        <f t="shared" si="0"/>
        <v>12.16</v>
      </c>
      <c r="K6" s="1"/>
    </row>
    <row r="7" spans="1:11" ht="64.5" thickBot="1">
      <c r="A7" s="11" t="s">
        <v>2</v>
      </c>
      <c r="B7" s="24" t="s">
        <v>3</v>
      </c>
      <c r="C7" s="32">
        <v>5</v>
      </c>
      <c r="D7" s="12">
        <f aca="true" t="shared" si="1" ref="D7:J7">$C7*D5</f>
        <v>6.5</v>
      </c>
      <c r="E7" s="32">
        <f t="shared" si="1"/>
        <v>8</v>
      </c>
      <c r="F7" s="12">
        <f t="shared" si="1"/>
        <v>9.5</v>
      </c>
      <c r="G7" s="32">
        <f t="shared" si="1"/>
        <v>12.5</v>
      </c>
      <c r="H7" s="12">
        <f t="shared" si="1"/>
        <v>14</v>
      </c>
      <c r="I7" s="6">
        <f t="shared" si="1"/>
        <v>17.5</v>
      </c>
      <c r="J7" s="12">
        <f t="shared" si="1"/>
        <v>19</v>
      </c>
      <c r="K7" s="1"/>
    </row>
    <row r="8" spans="1:11" ht="118.5" customHeight="1" thickBot="1">
      <c r="A8" s="11" t="s">
        <v>4</v>
      </c>
      <c r="B8" s="24" t="s">
        <v>22</v>
      </c>
      <c r="C8" s="33">
        <v>1.4</v>
      </c>
      <c r="D8" s="12">
        <f aca="true" t="shared" si="2" ref="D8:J8">$C8*D5</f>
        <v>1.8199999999999998</v>
      </c>
      <c r="E8" s="32">
        <f t="shared" si="2"/>
        <v>2.2399999999999998</v>
      </c>
      <c r="F8" s="12">
        <f t="shared" si="2"/>
        <v>2.6599999999999997</v>
      </c>
      <c r="G8" s="32">
        <f t="shared" si="2"/>
        <v>3.5</v>
      </c>
      <c r="H8" s="12">
        <f t="shared" si="2"/>
        <v>3.9199999999999995</v>
      </c>
      <c r="I8" s="6">
        <f t="shared" si="2"/>
        <v>4.8999999999999995</v>
      </c>
      <c r="J8" s="12">
        <f t="shared" si="2"/>
        <v>5.319999999999999</v>
      </c>
      <c r="K8" s="1"/>
    </row>
    <row r="9" spans="1:11" ht="64.5" thickBot="1">
      <c r="A9" s="13" t="s">
        <v>5</v>
      </c>
      <c r="B9" s="25" t="s">
        <v>23</v>
      </c>
      <c r="C9" s="34">
        <v>14</v>
      </c>
      <c r="D9" s="14">
        <f aca="true" t="shared" si="3" ref="D9:J9">$C9*D5</f>
        <v>18.2</v>
      </c>
      <c r="E9" s="34">
        <f t="shared" si="3"/>
        <v>22.400000000000002</v>
      </c>
      <c r="F9" s="14">
        <f t="shared" si="3"/>
        <v>26.599999999999998</v>
      </c>
      <c r="G9" s="34">
        <f t="shared" si="3"/>
        <v>35</v>
      </c>
      <c r="H9" s="14">
        <f t="shared" si="3"/>
        <v>39.199999999999996</v>
      </c>
      <c r="I9" s="7">
        <f t="shared" si="3"/>
        <v>49</v>
      </c>
      <c r="J9" s="14">
        <f t="shared" si="3"/>
        <v>53.199999999999996</v>
      </c>
      <c r="K9" s="1"/>
    </row>
    <row r="10" spans="1:11" ht="26.25" thickBot="1">
      <c r="A10" s="11" t="s">
        <v>8</v>
      </c>
      <c r="B10" s="24" t="s">
        <v>9</v>
      </c>
      <c r="C10" s="32">
        <v>3.2</v>
      </c>
      <c r="D10" s="12">
        <f aca="true" t="shared" si="4" ref="D10:J10">$C10*D5</f>
        <v>4.16</v>
      </c>
      <c r="E10" s="32">
        <f t="shared" si="4"/>
        <v>5.120000000000001</v>
      </c>
      <c r="F10" s="12">
        <f t="shared" si="4"/>
        <v>6.08</v>
      </c>
      <c r="G10" s="32">
        <f t="shared" si="4"/>
        <v>8</v>
      </c>
      <c r="H10" s="12">
        <f t="shared" si="4"/>
        <v>8.959999999999999</v>
      </c>
      <c r="I10" s="6">
        <f t="shared" si="4"/>
        <v>11.200000000000001</v>
      </c>
      <c r="J10" s="12">
        <f t="shared" si="4"/>
        <v>12.16</v>
      </c>
      <c r="K10" s="1"/>
    </row>
    <row r="11" spans="1:11" ht="26.25" thickBot="1">
      <c r="A11" s="11" t="s">
        <v>10</v>
      </c>
      <c r="B11" s="26" t="s">
        <v>13</v>
      </c>
      <c r="C11" s="32">
        <v>5.7</v>
      </c>
      <c r="D11" s="12">
        <f aca="true" t="shared" si="5" ref="D11:J11">$C11*D5</f>
        <v>7.41</v>
      </c>
      <c r="E11" s="32">
        <f t="shared" si="5"/>
        <v>9.120000000000001</v>
      </c>
      <c r="F11" s="12">
        <f t="shared" si="5"/>
        <v>10.83</v>
      </c>
      <c r="G11" s="32">
        <f t="shared" si="5"/>
        <v>14.25</v>
      </c>
      <c r="H11" s="12">
        <f t="shared" si="5"/>
        <v>15.959999999999999</v>
      </c>
      <c r="I11" s="6">
        <f t="shared" si="5"/>
        <v>19.95</v>
      </c>
      <c r="J11" s="12">
        <f t="shared" si="5"/>
        <v>21.66</v>
      </c>
      <c r="K11" s="1"/>
    </row>
    <row r="12" spans="1:11" ht="39" thickBot="1">
      <c r="A12" s="11" t="s">
        <v>12</v>
      </c>
      <c r="B12" s="24" t="s">
        <v>11</v>
      </c>
      <c r="C12" s="32">
        <v>3.2</v>
      </c>
      <c r="D12" s="12">
        <f aca="true" t="shared" si="6" ref="D12:J12">$C12*D5</f>
        <v>4.16</v>
      </c>
      <c r="E12" s="32">
        <f t="shared" si="6"/>
        <v>5.120000000000001</v>
      </c>
      <c r="F12" s="12">
        <f t="shared" si="6"/>
        <v>6.08</v>
      </c>
      <c r="G12" s="32">
        <f t="shared" si="6"/>
        <v>8</v>
      </c>
      <c r="H12" s="12">
        <f t="shared" si="6"/>
        <v>8.959999999999999</v>
      </c>
      <c r="I12" s="6">
        <f t="shared" si="6"/>
        <v>11.200000000000001</v>
      </c>
      <c r="J12" s="12">
        <f t="shared" si="6"/>
        <v>12.16</v>
      </c>
      <c r="K12" s="1"/>
    </row>
    <row r="13" spans="1:11" s="43" customFormat="1" ht="27.75" customHeight="1" thickBot="1">
      <c r="A13" s="38"/>
      <c r="B13" s="39" t="s">
        <v>28</v>
      </c>
      <c r="C13" s="38">
        <v>9</v>
      </c>
      <c r="D13" s="40">
        <v>10</v>
      </c>
      <c r="E13" s="38">
        <v>9</v>
      </c>
      <c r="F13" s="40">
        <v>10</v>
      </c>
      <c r="G13" s="38">
        <v>9</v>
      </c>
      <c r="H13" s="40">
        <v>10</v>
      </c>
      <c r="I13" s="41">
        <v>9</v>
      </c>
      <c r="J13" s="40">
        <v>10</v>
      </c>
      <c r="K13" s="42"/>
    </row>
    <row r="14" spans="1:11" ht="13.5" thickBot="1">
      <c r="A14" s="16"/>
      <c r="B14" s="27" t="s">
        <v>24</v>
      </c>
      <c r="C14" s="35">
        <f aca="true" t="shared" si="7" ref="C14:J14">C6+C7+(C8*C13)+C9+C10+C11+C12</f>
        <v>46.900000000000006</v>
      </c>
      <c r="D14" s="17">
        <f t="shared" si="7"/>
        <v>62.78999999999999</v>
      </c>
      <c r="E14" s="35">
        <f t="shared" si="7"/>
        <v>75.04000000000002</v>
      </c>
      <c r="F14" s="17">
        <f t="shared" si="7"/>
        <v>91.77</v>
      </c>
      <c r="G14" s="35">
        <f t="shared" si="7"/>
        <v>117.25</v>
      </c>
      <c r="H14" s="17">
        <f t="shared" si="7"/>
        <v>135.23999999999998</v>
      </c>
      <c r="I14" s="2">
        <f t="shared" si="7"/>
        <v>164.14999999999998</v>
      </c>
      <c r="J14" s="17">
        <f t="shared" si="7"/>
        <v>183.54</v>
      </c>
      <c r="K14" s="1"/>
    </row>
    <row r="15" spans="1:11" ht="13.5" thickBot="1">
      <c r="A15" s="16"/>
      <c r="B15" s="27" t="s">
        <v>25</v>
      </c>
      <c r="C15" s="35">
        <f>C14*1.3</f>
        <v>60.970000000000006</v>
      </c>
      <c r="D15" s="17">
        <f>D14*1.3</f>
        <v>81.627</v>
      </c>
      <c r="E15" s="35">
        <f aca="true" t="shared" si="8" ref="E15:J15">E14*1.3</f>
        <v>97.55200000000004</v>
      </c>
      <c r="F15" s="17">
        <f t="shared" si="8"/>
        <v>119.301</v>
      </c>
      <c r="G15" s="35">
        <f t="shared" si="8"/>
        <v>152.425</v>
      </c>
      <c r="H15" s="17">
        <f t="shared" si="8"/>
        <v>175.81199999999998</v>
      </c>
      <c r="I15" s="2">
        <f t="shared" si="8"/>
        <v>213.39499999999998</v>
      </c>
      <c r="J15" s="17">
        <f t="shared" si="8"/>
        <v>238.602</v>
      </c>
      <c r="K15" s="1"/>
    </row>
    <row r="16" spans="1:11" ht="12.75">
      <c r="A16" s="18"/>
      <c r="B16" s="28" t="s">
        <v>26</v>
      </c>
      <c r="C16" s="36">
        <f>C14*0.3</f>
        <v>14.070000000000002</v>
      </c>
      <c r="D16" s="21">
        <f aca="true" t="shared" si="9" ref="D16:J16">D14*0.3</f>
        <v>18.836999999999996</v>
      </c>
      <c r="E16" s="36">
        <f t="shared" si="9"/>
        <v>22.512000000000004</v>
      </c>
      <c r="F16" s="21">
        <f t="shared" si="9"/>
        <v>27.531</v>
      </c>
      <c r="G16" s="36">
        <f t="shared" si="9"/>
        <v>35.175</v>
      </c>
      <c r="H16" s="21">
        <f t="shared" si="9"/>
        <v>40.571999999999996</v>
      </c>
      <c r="I16" s="20">
        <f t="shared" si="9"/>
        <v>49.24499999999999</v>
      </c>
      <c r="J16" s="21">
        <f t="shared" si="9"/>
        <v>55.062</v>
      </c>
      <c r="K16" s="1"/>
    </row>
    <row r="17" spans="1:11" ht="13.5" thickBot="1">
      <c r="A17" s="19"/>
      <c r="B17" s="29" t="s">
        <v>27</v>
      </c>
      <c r="C17" s="37">
        <f>C15*0.3</f>
        <v>18.291</v>
      </c>
      <c r="D17" s="23">
        <f aca="true" t="shared" si="10" ref="D17:J17">D15*0.3</f>
        <v>24.4881</v>
      </c>
      <c r="E17" s="37">
        <f t="shared" si="10"/>
        <v>29.26560000000001</v>
      </c>
      <c r="F17" s="23">
        <f t="shared" si="10"/>
        <v>35.7903</v>
      </c>
      <c r="G17" s="37">
        <f t="shared" si="10"/>
        <v>45.7275</v>
      </c>
      <c r="H17" s="23">
        <f t="shared" si="10"/>
        <v>52.743599999999994</v>
      </c>
      <c r="I17" s="22">
        <f t="shared" si="10"/>
        <v>64.01849999999999</v>
      </c>
      <c r="J17" s="23">
        <f t="shared" si="10"/>
        <v>71.5806</v>
      </c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6">
    <mergeCell ref="B3:B4"/>
    <mergeCell ref="A3:A4"/>
    <mergeCell ref="G3:H3"/>
    <mergeCell ref="I3:J3"/>
    <mergeCell ref="C3:D3"/>
    <mergeCell ref="E3:F3"/>
  </mergeCells>
  <hyperlinks>
    <hyperlink ref="A1" r:id="rId1" display="http://www.ismss.ru/"/>
  </hyperlinks>
  <printOptions/>
  <pageMargins left="0.31" right="0.22" top="0.59" bottom="0.48" header="0.5" footer="0.2"/>
  <pageSetup horizontalDpi="600" verticalDpi="600" orientation="landscape" paperSize="9" r:id="rId2"/>
  <headerFooter alignWithMargins="0">
    <oddFooter>&amp;L&amp;D&amp;CСтраница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Andrey</cp:lastModifiedBy>
  <cp:lastPrinted>2008-04-06T19:21:16Z</cp:lastPrinted>
  <dcterms:created xsi:type="dcterms:W3CDTF">2008-04-06T16:48:51Z</dcterms:created>
  <dcterms:modified xsi:type="dcterms:W3CDTF">2012-01-27T19:24:14Z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